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Bakery\"/>
    </mc:Choice>
  </mc:AlternateContent>
  <xr:revisionPtr revIDLastSave="0" documentId="13_ncr:1_{907E5267-EFC9-4C70-A784-D0D69891A50B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Sheet1!$A$1:$L$63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1" i="1" l="1"/>
  <c r="L9" i="1" l="1"/>
  <c r="L26" i="1" l="1"/>
  <c r="L44" i="1"/>
  <c r="L49" i="1" l="1"/>
  <c r="L45" i="1"/>
  <c r="L17" i="1"/>
  <c r="L25" i="1" l="1"/>
  <c r="L20" i="1"/>
  <c r="L5" i="1" l="1"/>
  <c r="L10" i="1"/>
  <c r="L12" i="1"/>
  <c r="L15" i="1"/>
  <c r="L16" i="1"/>
  <c r="G34" i="1"/>
  <c r="G33" i="1"/>
  <c r="G32" i="1"/>
  <c r="G31" i="1"/>
  <c r="G30" i="1"/>
  <c r="G36" i="1" l="1"/>
  <c r="E50" i="1"/>
  <c r="E49" i="1"/>
  <c r="L48" i="1"/>
  <c r="E48" i="1"/>
  <c r="L47" i="1"/>
  <c r="E47" i="1"/>
  <c r="L46" i="1"/>
  <c r="E46" i="1"/>
  <c r="E45" i="1"/>
  <c r="E44" i="1"/>
  <c r="L43" i="1"/>
  <c r="E43" i="1"/>
  <c r="E42" i="1"/>
  <c r="E41" i="1"/>
  <c r="E40" i="1"/>
  <c r="E39" i="1"/>
  <c r="L39" i="1"/>
  <c r="L38" i="1"/>
  <c r="L24" i="1"/>
  <c r="L23" i="1"/>
  <c r="L22" i="1"/>
  <c r="L19" i="1"/>
  <c r="L18" i="1"/>
  <c r="L14" i="1"/>
  <c r="L13" i="1"/>
  <c r="L11" i="1"/>
  <c r="L8" i="1"/>
  <c r="L7" i="1"/>
  <c r="L6" i="1"/>
  <c r="L27" i="1" l="1"/>
  <c r="L50" i="1"/>
  <c r="L40" i="1"/>
  <c r="E51" i="1"/>
  <c r="E53" i="1" l="1"/>
  <c r="B56" i="1" s="1"/>
</calcChain>
</file>

<file path=xl/sharedStrings.xml><?xml version="1.0" encoding="utf-8"?>
<sst xmlns="http://schemas.openxmlformats.org/spreadsheetml/2006/main" count="94" uniqueCount="77">
  <si>
    <t>Pistolet
wit</t>
  </si>
  <si>
    <t>Pistolet
 bruin</t>
  </si>
  <si>
    <t>Kaiser
broodje</t>
  </si>
  <si>
    <t>wit
Bolletje</t>
  </si>
  <si>
    <t>Prokorn</t>
  </si>
  <si>
    <t>Prijs Kaiserbroodje en</t>
  </si>
  <si>
    <t>Prijs</t>
  </si>
  <si>
    <t>Aantal</t>
  </si>
  <si>
    <t>zacht bolletje</t>
  </si>
  <si>
    <t>Totaal</t>
  </si>
  <si>
    <t>Los broodje</t>
  </si>
  <si>
    <t>Maaltijdsalade met zalm</t>
  </si>
  <si>
    <t>Maaltijdsalade met kip</t>
  </si>
  <si>
    <t>Totaal broodjes</t>
  </si>
  <si>
    <t>Maaltijdsalade met brie</t>
  </si>
  <si>
    <t>Maaltijdsalade met tonijn</t>
  </si>
  <si>
    <t>Maaltijdsalade vegetarisch</t>
  </si>
  <si>
    <t>Gevulde koek</t>
  </si>
  <si>
    <t>Appelflap</t>
  </si>
  <si>
    <t xml:space="preserve">Croissant  </t>
  </si>
  <si>
    <t>Saucijzenbroodje</t>
  </si>
  <si>
    <t xml:space="preserve"> Totaal zoete snacks</t>
  </si>
  <si>
    <t>Frikandelbroodje</t>
  </si>
  <si>
    <t>Beemsterkaasbroodje</t>
  </si>
  <si>
    <t>Bamihap</t>
  </si>
  <si>
    <t>Melk 1 liter</t>
  </si>
  <si>
    <t>Frikandel</t>
  </si>
  <si>
    <t>Vifit 500 ml rode vruchten</t>
  </si>
  <si>
    <t>Gehaktstaaf, pittig gekruid</t>
  </si>
  <si>
    <t>Gehaktbal uit de jus</t>
  </si>
  <si>
    <t>Rundvleeskroket</t>
  </si>
  <si>
    <t>Jus d' orange K&amp;K 1 liter</t>
  </si>
  <si>
    <t>Kipsatékroket</t>
  </si>
  <si>
    <t>Blikje Cola</t>
  </si>
  <si>
    <t>Kipkorn</t>
  </si>
  <si>
    <t>Mexicano halal</t>
  </si>
  <si>
    <t>Totaal dranken</t>
  </si>
  <si>
    <t>Totaal warme snacks</t>
  </si>
  <si>
    <t>TOTAALBEDRAG</t>
  </si>
  <si>
    <t>Bedrijf:</t>
  </si>
  <si>
    <t>Adres:</t>
  </si>
  <si>
    <t>Tel.nr.:</t>
  </si>
  <si>
    <t>Datum gewenste bezorging:</t>
  </si>
  <si>
    <t>Let op: bestel minimaal 1 uur vóór de gewenste bezorging!</t>
  </si>
  <si>
    <t>Bewaar deze bestelling op uw computer en mail het Excel-bestand dan naar info@weerheimbakery.nl</t>
  </si>
  <si>
    <t>Groot</t>
  </si>
  <si>
    <t>Middel</t>
  </si>
  <si>
    <t>Totaal salades</t>
  </si>
  <si>
    <t>Contactpersoon/omschrijving</t>
  </si>
  <si>
    <t>Tijdstip gewenste bezorging:</t>
  </si>
  <si>
    <t>Blikje Red Bull</t>
  </si>
  <si>
    <t>Ham</t>
  </si>
  <si>
    <t>Eiersalade</t>
  </si>
  <si>
    <t>Kip-kerriesalade</t>
  </si>
  <si>
    <t>Tonijnsalade</t>
  </si>
  <si>
    <t>Oude kaas</t>
  </si>
  <si>
    <t>Jong belegen kaas</t>
  </si>
  <si>
    <r>
      <rPr>
        <b/>
        <sz val="16"/>
        <color theme="1"/>
        <rFont val="Calibri"/>
        <family val="2"/>
        <scheme val="minor"/>
      </rPr>
      <t>Gekookt ei</t>
    </r>
    <r>
      <rPr>
        <sz val="16"/>
        <color theme="1"/>
        <rFont val="Calibri"/>
        <family val="2"/>
        <scheme val="minor"/>
      </rPr>
      <t xml:space="preserve"> </t>
    </r>
    <r>
      <rPr>
        <i/>
        <sz val="16"/>
        <color theme="1"/>
        <rFont val="Calibri"/>
        <family val="2"/>
        <scheme val="minor"/>
      </rPr>
      <t>met mayo, peper en zout</t>
    </r>
  </si>
  <si>
    <r>
      <rPr>
        <b/>
        <sz val="16"/>
        <color theme="1"/>
        <rFont val="Calibri"/>
        <family val="2"/>
        <scheme val="minor"/>
      </rPr>
      <t>Filet americain</t>
    </r>
    <r>
      <rPr>
        <sz val="16"/>
        <color theme="1"/>
        <rFont val="Calibri"/>
        <family val="2"/>
        <scheme val="minor"/>
      </rPr>
      <t xml:space="preserve"> </t>
    </r>
    <r>
      <rPr>
        <i/>
        <sz val="16"/>
        <color theme="1"/>
        <rFont val="Calibri"/>
        <family val="2"/>
        <scheme val="minor"/>
      </rPr>
      <t>met ui, ei, peper en zout</t>
    </r>
  </si>
  <si>
    <r>
      <rPr>
        <b/>
        <sz val="16"/>
        <color theme="1"/>
        <rFont val="Calibri"/>
        <family val="2"/>
        <scheme val="minor"/>
      </rPr>
      <t xml:space="preserve">Rosbief  </t>
    </r>
    <r>
      <rPr>
        <sz val="16"/>
        <color theme="1"/>
        <rFont val="Calibri"/>
        <family val="2"/>
        <scheme val="minor"/>
      </rPr>
      <t xml:space="preserve"> </t>
    </r>
  </si>
  <si>
    <r>
      <rPr>
        <b/>
        <sz val="16"/>
        <color theme="1"/>
        <rFont val="Calibri"/>
        <family val="2"/>
        <scheme val="minor"/>
      </rPr>
      <t>Gegrilde kipstukjes</t>
    </r>
    <r>
      <rPr>
        <sz val="16"/>
        <color theme="1"/>
        <rFont val="Calibri"/>
        <family val="2"/>
        <scheme val="minor"/>
      </rPr>
      <t xml:space="preserve">, </t>
    </r>
    <r>
      <rPr>
        <i/>
        <sz val="16"/>
        <color theme="1"/>
        <rFont val="Calibri"/>
        <family val="2"/>
        <scheme val="minor"/>
      </rPr>
      <t>lekker gekruid</t>
    </r>
  </si>
  <si>
    <r>
      <rPr>
        <b/>
        <sz val="16"/>
        <color theme="1"/>
        <rFont val="Calibri"/>
        <family val="2"/>
        <scheme val="minor"/>
      </rPr>
      <t>Kippendijen</t>
    </r>
    <r>
      <rPr>
        <sz val="16"/>
        <color theme="1"/>
        <rFont val="Calibri"/>
        <family val="2"/>
        <scheme val="minor"/>
      </rPr>
      <t xml:space="preserve"> </t>
    </r>
    <r>
      <rPr>
        <i/>
        <sz val="16"/>
        <color theme="1"/>
        <rFont val="Calibri"/>
        <family val="2"/>
        <scheme val="minor"/>
      </rPr>
      <t>met pindasaus</t>
    </r>
  </si>
  <si>
    <r>
      <rPr>
        <b/>
        <sz val="16"/>
        <color theme="1"/>
        <rFont val="Calibri"/>
        <family val="2"/>
        <scheme val="minor"/>
      </rPr>
      <t>Zalm</t>
    </r>
    <r>
      <rPr>
        <sz val="16"/>
        <color theme="1"/>
        <rFont val="Calibri"/>
        <family val="2"/>
        <scheme val="minor"/>
      </rPr>
      <t xml:space="preserve"> </t>
    </r>
    <r>
      <rPr>
        <i/>
        <sz val="16"/>
        <color theme="1"/>
        <rFont val="Calibri"/>
        <family val="2"/>
        <scheme val="minor"/>
      </rPr>
      <t>met roomkaas en uitjes</t>
    </r>
  </si>
  <si>
    <r>
      <rPr>
        <b/>
        <sz val="16"/>
        <color theme="1"/>
        <rFont val="Calibri"/>
        <family val="2"/>
        <scheme val="minor"/>
      </rPr>
      <t>Wrap</t>
    </r>
    <r>
      <rPr>
        <sz val="16"/>
        <color theme="1"/>
        <rFont val="Calibri"/>
        <family val="2"/>
        <scheme val="minor"/>
      </rPr>
      <t xml:space="preserve"> </t>
    </r>
    <r>
      <rPr>
        <i/>
        <sz val="16"/>
        <color theme="1"/>
        <rFont val="Calibri"/>
        <family val="2"/>
        <scheme val="minor"/>
      </rPr>
      <t>met crispy chicken</t>
    </r>
  </si>
  <si>
    <r>
      <t xml:space="preserve">Broodje Kroket </t>
    </r>
    <r>
      <rPr>
        <i/>
        <sz val="16"/>
        <color theme="1"/>
        <rFont val="Calibri"/>
        <family val="2"/>
        <scheme val="minor"/>
      </rPr>
      <t>met mosterd</t>
    </r>
  </si>
  <si>
    <r>
      <t xml:space="preserve">Broodje Frikandel </t>
    </r>
    <r>
      <rPr>
        <i/>
        <sz val="16"/>
        <color theme="1"/>
        <rFont val="Calibri"/>
        <family val="2"/>
        <scheme val="minor"/>
      </rPr>
      <t>met mayo</t>
    </r>
  </si>
  <si>
    <t>Broodje Carpaccio</t>
  </si>
  <si>
    <t xml:space="preserve">Broodje hamburger </t>
  </si>
  <si>
    <t xml:space="preserve">Broodje Gehaktbal </t>
  </si>
  <si>
    <r>
      <rPr>
        <b/>
        <sz val="16"/>
        <color theme="1"/>
        <rFont val="Calibri"/>
        <family val="2"/>
        <scheme val="minor"/>
      </rPr>
      <t xml:space="preserve">Gezond </t>
    </r>
    <r>
      <rPr>
        <sz val="16"/>
        <color theme="1"/>
        <rFont val="Calibri"/>
        <family val="2"/>
        <scheme val="minor"/>
      </rPr>
      <t xml:space="preserve">met </t>
    </r>
    <r>
      <rPr>
        <i/>
        <sz val="16"/>
        <color theme="1"/>
        <rFont val="Calibri"/>
        <family val="2"/>
        <scheme val="minor"/>
      </rPr>
      <t>ham, kaas, ei en sla</t>
    </r>
  </si>
  <si>
    <r>
      <rPr>
        <b/>
        <sz val="16"/>
        <color theme="1"/>
        <rFont val="Calibri"/>
        <family val="2"/>
        <scheme val="minor"/>
      </rPr>
      <t>Brie</t>
    </r>
    <r>
      <rPr>
        <sz val="16"/>
        <color theme="1"/>
        <rFont val="Calibri"/>
        <family val="2"/>
        <scheme val="minor"/>
      </rPr>
      <t xml:space="preserve"> de luxe </t>
    </r>
    <r>
      <rPr>
        <i/>
        <sz val="16"/>
        <color theme="1"/>
        <rFont val="Calibri"/>
        <family val="2"/>
        <scheme val="minor"/>
      </rPr>
      <t>met walnoot en dressing</t>
    </r>
  </si>
  <si>
    <t>Jus d' orange K&amp;K 200 ml</t>
  </si>
  <si>
    <t>Bestelformulier Maart 2024</t>
  </si>
  <si>
    <t>Broodje van de maand april:</t>
  </si>
  <si>
    <t>Broodje van de maand april</t>
  </si>
  <si>
    <t xml:space="preserve"> komkommer, tandoori kipreepjes en yoghurt dressing!</t>
  </si>
  <si>
    <t>Broodje kip tandoori. Een rijkelijk belegde pistolet met ijsbergsla,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</si>
</sst>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€&quot;\ #,##0.00;[Red]&quot;€&quot;\ \-#,##0.00"/>
    <numFmt numFmtId="44" formatCode="_ &quot;€&quot;\ * #,##0.00_ ;_ &quot;€&quot;\ * \-#,##0.00_ ;_ &quot;€&quot;\ * &quot;-&quot;??_ ;_ @_ "/>
    <numFmt numFmtId="164" formatCode="h:mm;@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i/>
      <u/>
      <sz val="20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6"/>
      <color rgb="FF92D050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6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i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2A2E38"/>
      <name val="Trebuchet MS"/>
      <family val="2"/>
    </font>
    <font>
      <sz val="12"/>
      <name val="Trebuchet MS"/>
      <family val="2"/>
    </font>
    <font>
      <b/>
      <sz val="16"/>
      <color rgb="FF00B05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1CD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1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22" fillId="0" borderId="0" applyNumberFormat="0" applyFill="0" applyBorder="0" applyAlignment="0" applyProtection="0"/>
  </cellStyleXfs>
  <cellXfs count="120">
    <xf numFmtId="0" fontId="0" fillId="0" borderId="0" xfId="0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2" fontId="4" fillId="0" borderId="0" xfId="0" applyNumberFormat="1" applyFont="1" applyAlignment="1">
      <alignment horizontal="left"/>
    </xf>
    <xf numFmtId="0" fontId="4" fillId="0" borderId="0" xfId="0" applyFont="1" applyAlignment="1">
      <alignment horizontal="center" wrapText="1"/>
    </xf>
    <xf numFmtId="0" fontId="4" fillId="0" borderId="2" xfId="0" applyFont="1" applyBorder="1"/>
    <xf numFmtId="44" fontId="4" fillId="0" borderId="0" xfId="1" applyFont="1" applyFill="1" applyBorder="1"/>
    <xf numFmtId="2" fontId="4" fillId="0" borderId="0" xfId="1" quotePrefix="1" applyNumberFormat="1" applyFont="1" applyAlignment="1">
      <alignment horizontal="center" wrapText="1"/>
    </xf>
    <xf numFmtId="2" fontId="5" fillId="0" borderId="0" xfId="0" applyNumberFormat="1" applyFont="1" applyAlignment="1">
      <alignment horizontal="center"/>
    </xf>
    <xf numFmtId="0" fontId="6" fillId="3" borderId="3" xfId="0" applyFont="1" applyFill="1" applyBorder="1"/>
    <xf numFmtId="0" fontId="6" fillId="0" borderId="0" xfId="0" applyFont="1"/>
    <xf numFmtId="0" fontId="6" fillId="0" borderId="0" xfId="0" applyFont="1" applyAlignment="1">
      <alignment horizontal="center"/>
    </xf>
    <xf numFmtId="2" fontId="6" fillId="0" borderId="0" xfId="0" applyNumberFormat="1" applyFont="1" applyAlignment="1">
      <alignment horizontal="left"/>
    </xf>
    <xf numFmtId="0" fontId="10" fillId="0" borderId="0" xfId="0" applyFont="1"/>
    <xf numFmtId="0" fontId="7" fillId="0" borderId="0" xfId="0" applyFont="1" applyAlignment="1">
      <alignment horizontal="center"/>
    </xf>
    <xf numFmtId="0" fontId="7" fillId="0" borderId="3" xfId="0" applyFont="1" applyBorder="1" applyAlignment="1">
      <alignment horizontal="center"/>
    </xf>
    <xf numFmtId="0" fontId="8" fillId="0" borderId="7" xfId="2" applyFont="1" applyFill="1" applyBorder="1" applyAlignment="1">
      <alignment horizontal="center"/>
    </xf>
    <xf numFmtId="44" fontId="8" fillId="5" borderId="3" xfId="1" applyFont="1" applyFill="1" applyBorder="1" applyAlignment="1" applyProtection="1">
      <alignment horizontal="center"/>
      <protection locked="0" hidden="1"/>
    </xf>
    <xf numFmtId="44" fontId="8" fillId="5" borderId="6" xfId="1" applyFont="1" applyFill="1" applyBorder="1" applyAlignment="1">
      <alignment horizontal="center"/>
    </xf>
    <xf numFmtId="0" fontId="9" fillId="0" borderId="0" xfId="0" applyFont="1"/>
    <xf numFmtId="44" fontId="8" fillId="5" borderId="3" xfId="1" applyFont="1" applyFill="1" applyBorder="1" applyAlignment="1">
      <alignment horizontal="center"/>
    </xf>
    <xf numFmtId="0" fontId="15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44" fontId="7" fillId="4" borderId="3" xfId="1" applyFont="1" applyFill="1" applyBorder="1"/>
    <xf numFmtId="44" fontId="8" fillId="0" borderId="0" xfId="1" applyFont="1" applyFill="1" applyBorder="1"/>
    <xf numFmtId="44" fontId="8" fillId="5" borderId="3" xfId="1" applyFont="1" applyFill="1" applyBorder="1" applyAlignment="1" applyProtection="1">
      <alignment horizontal="center"/>
      <protection hidden="1"/>
    </xf>
    <xf numFmtId="0" fontId="7" fillId="6" borderId="3" xfId="0" applyFont="1" applyFill="1" applyBorder="1" applyAlignment="1">
      <alignment horizontal="center"/>
    </xf>
    <xf numFmtId="44" fontId="8" fillId="5" borderId="3" xfId="2" applyNumberFormat="1" applyFont="1" applyFill="1" applyBorder="1" applyAlignment="1" applyProtection="1">
      <alignment horizontal="center"/>
      <protection hidden="1"/>
    </xf>
    <xf numFmtId="0" fontId="8" fillId="0" borderId="4" xfId="2" applyFont="1" applyFill="1" applyBorder="1" applyAlignment="1">
      <alignment horizontal="left"/>
    </xf>
    <xf numFmtId="0" fontId="17" fillId="0" borderId="0" xfId="0" applyFont="1"/>
    <xf numFmtId="0" fontId="5" fillId="0" borderId="0" xfId="0" applyFont="1" applyAlignment="1">
      <alignment horizontal="center" wrapText="1"/>
    </xf>
    <xf numFmtId="0" fontId="8" fillId="6" borderId="3" xfId="0" applyFont="1" applyFill="1" applyBorder="1" applyAlignment="1">
      <alignment horizontal="center"/>
    </xf>
    <xf numFmtId="0" fontId="8" fillId="6" borderId="3" xfId="2" applyFont="1" applyFill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8" fillId="0" borderId="0" xfId="0" applyFont="1"/>
    <xf numFmtId="44" fontId="7" fillId="5" borderId="3" xfId="0" applyNumberFormat="1" applyFont="1" applyFill="1" applyBorder="1" applyAlignment="1">
      <alignment horizontal="center"/>
    </xf>
    <xf numFmtId="0" fontId="8" fillId="0" borderId="0" xfId="2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0" fontId="11" fillId="3" borderId="3" xfId="0" applyFont="1" applyFill="1" applyBorder="1"/>
    <xf numFmtId="44" fontId="4" fillId="0" borderId="0" xfId="0" applyNumberFormat="1" applyFont="1"/>
    <xf numFmtId="44" fontId="8" fillId="5" borderId="7" xfId="1" applyFont="1" applyFill="1" applyBorder="1" applyAlignment="1">
      <alignment horizontal="center"/>
    </xf>
    <xf numFmtId="0" fontId="9" fillId="3" borderId="3" xfId="0" applyFont="1" applyFill="1" applyBorder="1"/>
    <xf numFmtId="0" fontId="13" fillId="0" borderId="0" xfId="2" applyFont="1" applyFill="1" applyBorder="1" applyAlignment="1">
      <alignment horizontal="center"/>
    </xf>
    <xf numFmtId="44" fontId="8" fillId="5" borderId="9" xfId="1" applyFont="1" applyFill="1" applyBorder="1" applyAlignment="1">
      <alignment horizontal="center"/>
    </xf>
    <xf numFmtId="0" fontId="12" fillId="0" borderId="9" xfId="0" applyFont="1" applyBorder="1"/>
    <xf numFmtId="0" fontId="4" fillId="0" borderId="0" xfId="0" applyFont="1" applyAlignment="1">
      <alignment vertical="center"/>
    </xf>
    <xf numFmtId="0" fontId="17" fillId="0" borderId="5" xfId="0" applyFont="1" applyBorder="1"/>
    <xf numFmtId="0" fontId="17" fillId="0" borderId="6" xfId="0" applyFont="1" applyBorder="1"/>
    <xf numFmtId="0" fontId="15" fillId="0" borderId="4" xfId="0" applyFont="1" applyBorder="1"/>
    <xf numFmtId="0" fontId="15" fillId="0" borderId="5" xfId="0" applyFont="1" applyBorder="1"/>
    <xf numFmtId="44" fontId="7" fillId="5" borderId="6" xfId="0" applyNumberFormat="1" applyFont="1" applyFill="1" applyBorder="1" applyAlignment="1">
      <alignment horizontal="center"/>
    </xf>
    <xf numFmtId="0" fontId="0" fillId="0" borderId="5" xfId="0" applyBorder="1"/>
    <xf numFmtId="44" fontId="8" fillId="5" borderId="6" xfId="1" applyFont="1" applyFill="1" applyBorder="1" applyAlignment="1" applyProtection="1">
      <alignment horizontal="center"/>
      <protection locked="0" hidden="1"/>
    </xf>
    <xf numFmtId="0" fontId="7" fillId="0" borderId="7" xfId="0" applyFont="1" applyBorder="1" applyAlignment="1">
      <alignment horizontal="center"/>
    </xf>
    <xf numFmtId="44" fontId="7" fillId="4" borderId="7" xfId="1" applyFont="1" applyFill="1" applyBorder="1"/>
    <xf numFmtId="44" fontId="7" fillId="5" borderId="0" xfId="0" applyNumberFormat="1" applyFont="1" applyFill="1" applyAlignment="1">
      <alignment horizontal="center"/>
    </xf>
    <xf numFmtId="2" fontId="7" fillId="0" borderId="3" xfId="0" applyNumberFormat="1" applyFont="1" applyBorder="1" applyAlignment="1">
      <alignment horizontal="center"/>
    </xf>
    <xf numFmtId="0" fontId="8" fillId="0" borderId="3" xfId="0" applyFont="1" applyBorder="1"/>
    <xf numFmtId="0" fontId="8" fillId="0" borderId="3" xfId="0" applyFont="1" applyBorder="1" applyAlignment="1">
      <alignment horizontal="center"/>
    </xf>
    <xf numFmtId="0" fontId="8" fillId="0" borderId="5" xfId="2" applyFont="1" applyFill="1" applyBorder="1" applyAlignment="1">
      <alignment horizontal="left"/>
    </xf>
    <xf numFmtId="0" fontId="4" fillId="0" borderId="5" xfId="0" applyFont="1" applyBorder="1"/>
    <xf numFmtId="8" fontId="7" fillId="4" borderId="3" xfId="0" applyNumberFormat="1" applyFont="1" applyFill="1" applyBorder="1"/>
    <xf numFmtId="44" fontId="7" fillId="4" borderId="4" xfId="1" applyFont="1" applyFill="1" applyBorder="1" applyAlignment="1"/>
    <xf numFmtId="44" fontId="7" fillId="4" borderId="4" xfId="1" applyFont="1" applyFill="1" applyBorder="1" applyAlignment="1">
      <alignment horizontal="center"/>
    </xf>
    <xf numFmtId="44" fontId="7" fillId="4" borderId="3" xfId="1" applyFont="1" applyFill="1" applyBorder="1" applyAlignment="1"/>
    <xf numFmtId="44" fontId="7" fillId="4" borderId="7" xfId="1" applyFont="1" applyFill="1" applyBorder="1" applyAlignment="1"/>
    <xf numFmtId="44" fontId="7" fillId="4" borderId="3" xfId="0" applyNumberFormat="1" applyFont="1" applyFill="1" applyBorder="1" applyAlignment="1">
      <alignment horizontal="center"/>
    </xf>
    <xf numFmtId="44" fontId="7" fillId="4" borderId="7" xfId="1" applyFont="1" applyFill="1" applyBorder="1" applyAlignment="1">
      <alignment horizontal="left"/>
    </xf>
    <xf numFmtId="44" fontId="7" fillId="4" borderId="3" xfId="0" applyNumberFormat="1" applyFont="1" applyFill="1" applyBorder="1"/>
    <xf numFmtId="0" fontId="7" fillId="0" borderId="4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3" xfId="0" applyFont="1" applyBorder="1" applyAlignment="1">
      <alignment horizontal="right"/>
    </xf>
    <xf numFmtId="0" fontId="16" fillId="0" borderId="3" xfId="0" applyFont="1" applyBorder="1" applyAlignment="1">
      <alignment horizontal="right"/>
    </xf>
    <xf numFmtId="0" fontId="7" fillId="0" borderId="4" xfId="0" applyFont="1" applyBorder="1"/>
    <xf numFmtId="0" fontId="18" fillId="7" borderId="0" xfId="0" applyFont="1" applyFill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0" xfId="1" applyNumberFormat="1" applyFont="1" applyFill="1" applyBorder="1"/>
    <xf numFmtId="44" fontId="19" fillId="7" borderId="10" xfId="1" applyFont="1" applyFill="1" applyBorder="1" applyAlignment="1"/>
    <xf numFmtId="0" fontId="19" fillId="7" borderId="12" xfId="0" applyFont="1" applyFill="1" applyBorder="1" applyAlignment="1">
      <alignment horizontal="center"/>
    </xf>
    <xf numFmtId="0" fontId="19" fillId="7" borderId="13" xfId="0" applyFont="1" applyFill="1" applyBorder="1"/>
    <xf numFmtId="0" fontId="18" fillId="7" borderId="2" xfId="0" applyFont="1" applyFill="1" applyBorder="1"/>
    <xf numFmtId="0" fontId="20" fillId="7" borderId="2" xfId="0" applyFont="1" applyFill="1" applyBorder="1"/>
    <xf numFmtId="0" fontId="19" fillId="7" borderId="2" xfId="0" applyFont="1" applyFill="1" applyBorder="1" applyAlignment="1" applyProtection="1">
      <alignment horizontal="center"/>
      <protection locked="0"/>
    </xf>
    <xf numFmtId="44" fontId="19" fillId="7" borderId="2" xfId="1" applyFont="1" applyFill="1" applyBorder="1" applyAlignment="1"/>
    <xf numFmtId="0" fontId="19" fillId="7" borderId="11" xfId="0" applyFont="1" applyFill="1" applyBorder="1" applyAlignment="1" applyProtection="1">
      <alignment horizontal="center"/>
      <protection locked="0"/>
    </xf>
    <xf numFmtId="2" fontId="7" fillId="0" borderId="4" xfId="0" applyNumberFormat="1" applyFont="1" applyBorder="1"/>
    <xf numFmtId="2" fontId="7" fillId="0" borderId="5" xfId="0" applyNumberFormat="1" applyFont="1" applyBorder="1"/>
    <xf numFmtId="2" fontId="7" fillId="0" borderId="6" xfId="0" applyNumberFormat="1" applyFont="1" applyBorder="1"/>
    <xf numFmtId="0" fontId="7" fillId="3" borderId="3" xfId="0" applyFont="1" applyFill="1" applyBorder="1"/>
    <xf numFmtId="0" fontId="7" fillId="7" borderId="3" xfId="0" applyFont="1" applyFill="1" applyBorder="1" applyAlignment="1">
      <alignment horizontal="center"/>
    </xf>
    <xf numFmtId="44" fontId="7" fillId="7" borderId="3" xfId="1" applyFont="1" applyFill="1" applyBorder="1"/>
    <xf numFmtId="44" fontId="7" fillId="7" borderId="3" xfId="1" applyFont="1" applyFill="1" applyBorder="1" applyAlignment="1"/>
    <xf numFmtId="0" fontId="0" fillId="0" borderId="0" xfId="0" applyAlignment="1">
      <alignment horizontal="left" vertical="center" wrapText="1" indent="3"/>
    </xf>
    <xf numFmtId="0" fontId="22" fillId="0" borderId="0" xfId="3" applyAlignment="1">
      <alignment horizontal="left" vertical="center" wrapText="1" indent="3"/>
    </xf>
    <xf numFmtId="0" fontId="23" fillId="0" borderId="0" xfId="0" applyFont="1"/>
    <xf numFmtId="0" fontId="24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25" fillId="0" borderId="0" xfId="0" applyFont="1" applyAlignment="1">
      <alignment vertical="top" wrapText="1"/>
    </xf>
    <xf numFmtId="0" fontId="5" fillId="0" borderId="0" xfId="0" applyFont="1" applyAlignment="1">
      <alignment horizontal="center" wrapText="1"/>
    </xf>
    <xf numFmtId="8" fontId="4" fillId="0" borderId="0" xfId="0" quotePrefix="1" applyNumberFormat="1" applyFont="1" applyAlignment="1">
      <alignment horizontal="center" wrapText="1"/>
    </xf>
    <xf numFmtId="0" fontId="15" fillId="0" borderId="4" xfId="0" applyFont="1" applyBorder="1" applyAlignment="1">
      <alignment horizontal="left"/>
    </xf>
    <xf numFmtId="0" fontId="15" fillId="0" borderId="5" xfId="0" applyFont="1" applyBorder="1" applyAlignment="1">
      <alignment horizontal="left"/>
    </xf>
    <xf numFmtId="0" fontId="15" fillId="0" borderId="6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0" fontId="6" fillId="3" borderId="3" xfId="0" applyFont="1" applyFill="1" applyBorder="1" applyAlignment="1">
      <alignment horizontal="left"/>
    </xf>
    <xf numFmtId="14" fontId="15" fillId="0" borderId="4" xfId="0" applyNumberFormat="1" applyFont="1" applyBorder="1" applyAlignment="1">
      <alignment horizontal="left"/>
    </xf>
    <xf numFmtId="14" fontId="15" fillId="0" borderId="5" xfId="0" applyNumberFormat="1" applyFont="1" applyBorder="1" applyAlignment="1">
      <alignment horizontal="left"/>
    </xf>
    <xf numFmtId="14" fontId="15" fillId="0" borderId="6" xfId="0" applyNumberFormat="1" applyFont="1" applyBorder="1" applyAlignment="1">
      <alignment horizontal="left"/>
    </xf>
    <xf numFmtId="164" fontId="7" fillId="0" borderId="4" xfId="0" applyNumberFormat="1" applyFont="1" applyBorder="1" applyAlignment="1">
      <alignment horizontal="left"/>
    </xf>
    <xf numFmtId="164" fontId="7" fillId="0" borderId="5" xfId="0" applyNumberFormat="1" applyFont="1" applyBorder="1" applyAlignment="1">
      <alignment horizontal="left"/>
    </xf>
    <xf numFmtId="164" fontId="7" fillId="0" borderId="6" xfId="0" applyNumberFormat="1" applyFont="1" applyBorder="1" applyAlignment="1">
      <alignment horizontal="left"/>
    </xf>
    <xf numFmtId="0" fontId="9" fillId="3" borderId="4" xfId="1" applyNumberFormat="1" applyFont="1" applyFill="1" applyBorder="1" applyAlignment="1">
      <alignment horizontal="left"/>
    </xf>
    <xf numFmtId="0" fontId="9" fillId="3" borderId="5" xfId="1" applyNumberFormat="1" applyFont="1" applyFill="1" applyBorder="1" applyAlignment="1">
      <alignment horizontal="left"/>
    </xf>
    <xf numFmtId="0" fontId="9" fillId="3" borderId="6" xfId="1" applyNumberFormat="1" applyFont="1" applyFill="1" applyBorder="1" applyAlignment="1">
      <alignment horizontal="left"/>
    </xf>
    <xf numFmtId="0" fontId="6" fillId="3" borderId="4" xfId="0" applyFont="1" applyFill="1" applyBorder="1" applyAlignment="1">
      <alignment horizontal="left"/>
    </xf>
    <xf numFmtId="0" fontId="6" fillId="3" borderId="5" xfId="0" applyFont="1" applyFill="1" applyBorder="1" applyAlignment="1">
      <alignment horizontal="left"/>
    </xf>
    <xf numFmtId="0" fontId="6" fillId="3" borderId="6" xfId="0" applyFont="1" applyFill="1" applyBorder="1" applyAlignment="1">
      <alignment horizontal="left"/>
    </xf>
    <xf numFmtId="0" fontId="7" fillId="0" borderId="6" xfId="0" applyFont="1" applyBorder="1" applyAlignment="1">
      <alignment horizontal="left"/>
    </xf>
  </cellXfs>
  <cellStyles count="4">
    <cellStyle name="Berekening" xfId="2" builtinId="22"/>
    <cellStyle name="Hyperlink" xfId="3" builtinId="8"/>
    <cellStyle name="Standaard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685799</xdr:colOff>
      <xdr:row>2</xdr:row>
      <xdr:rowOff>152399</xdr:rowOff>
    </xdr:from>
    <xdr:to>
      <xdr:col>3</xdr:col>
      <xdr:colOff>523874</xdr:colOff>
      <xdr:row>2</xdr:row>
      <xdr:rowOff>542924</xdr:rowOff>
    </xdr:to>
    <xdr:pic>
      <xdr:nvPicPr>
        <xdr:cNvPr id="88" name="Picture 6" descr="Afbeeldingsresultaat voor pistolet wit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66" b="-2081"/>
        <a:stretch>
          <a:fillRect/>
        </a:stretch>
      </xdr:blipFill>
      <xdr:spPr bwMode="auto">
        <a:xfrm>
          <a:off x="5038724" y="2124074"/>
          <a:ext cx="542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</xdr:row>
      <xdr:rowOff>133350</xdr:rowOff>
    </xdr:from>
    <xdr:to>
      <xdr:col>4</xdr:col>
      <xdr:colOff>638175</xdr:colOff>
      <xdr:row>2</xdr:row>
      <xdr:rowOff>533400</xdr:rowOff>
    </xdr:to>
    <xdr:pic>
      <xdr:nvPicPr>
        <xdr:cNvPr id="89" name="Picture 7" descr="Afbeeldingsresultaat voor pistolet bruin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105025"/>
          <a:ext cx="5429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</xdr:colOff>
      <xdr:row>2</xdr:row>
      <xdr:rowOff>95249</xdr:rowOff>
    </xdr:from>
    <xdr:to>
      <xdr:col>7</xdr:col>
      <xdr:colOff>495300</xdr:colOff>
      <xdr:row>2</xdr:row>
      <xdr:rowOff>542924</xdr:rowOff>
    </xdr:to>
    <xdr:pic>
      <xdr:nvPicPr>
        <xdr:cNvPr id="90" name="Picture 8" descr="Afbeeldingsresultaat voor zacht bolletje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98" t="29878" r="9531" b="21214"/>
        <a:stretch>
          <a:fillRect/>
        </a:stretch>
      </xdr:blipFill>
      <xdr:spPr bwMode="auto">
        <a:xfrm>
          <a:off x="8220075" y="2066924"/>
          <a:ext cx="4000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2</xdr:row>
      <xdr:rowOff>66675</xdr:rowOff>
    </xdr:from>
    <xdr:to>
      <xdr:col>5</xdr:col>
      <xdr:colOff>443369</xdr:colOff>
      <xdr:row>2</xdr:row>
      <xdr:rowOff>466725</xdr:rowOff>
    </xdr:to>
    <xdr:pic>
      <xdr:nvPicPr>
        <xdr:cNvPr id="92" name="Picture 14" descr="Afbeeldingsresultaat voor Kaiserbroodje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2447925"/>
          <a:ext cx="348119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457201</xdr:colOff>
      <xdr:row>2</xdr:row>
      <xdr:rowOff>28574</xdr:rowOff>
    </xdr:from>
    <xdr:to>
      <xdr:col>10</xdr:col>
      <xdr:colOff>208837</xdr:colOff>
      <xdr:row>2</xdr:row>
      <xdr:rowOff>514349</xdr:rowOff>
    </xdr:to>
    <xdr:pic>
      <xdr:nvPicPr>
        <xdr:cNvPr id="93" name="Picture 13" descr="Afbeeldingsresultaat voor prokorn bagnat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6" y="2409824"/>
          <a:ext cx="494586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0</xdr:row>
          <xdr:rowOff>9525</xdr:rowOff>
        </xdr:from>
        <xdr:to>
          <xdr:col>12</xdr:col>
          <xdr:colOff>247650</xdr:colOff>
          <xdr:row>0</xdr:row>
          <xdr:rowOff>1457325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36</xdr:row>
          <xdr:rowOff>47625</xdr:rowOff>
        </xdr:from>
        <xdr:to>
          <xdr:col>1</xdr:col>
          <xdr:colOff>1800225</xdr:colOff>
          <xdr:row>37</xdr:row>
          <xdr:rowOff>200025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419100</xdr:colOff>
          <xdr:row>32</xdr:row>
          <xdr:rowOff>200025</xdr:rowOff>
        </xdr:from>
        <xdr:to>
          <xdr:col>11</xdr:col>
          <xdr:colOff>533400</xdr:colOff>
          <xdr:row>34</xdr:row>
          <xdr:rowOff>123825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40</xdr:row>
          <xdr:rowOff>114300</xdr:rowOff>
        </xdr:from>
        <xdr:to>
          <xdr:col>7</xdr:col>
          <xdr:colOff>76200</xdr:colOff>
          <xdr:row>41</xdr:row>
          <xdr:rowOff>171450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19050</xdr:colOff>
      <xdr:row>51</xdr:row>
      <xdr:rowOff>0</xdr:rowOff>
    </xdr:from>
    <xdr:to>
      <xdr:col>12</xdr:col>
      <xdr:colOff>19050</xdr:colOff>
      <xdr:row>56</xdr:row>
      <xdr:rowOff>257175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5E8894AB-003D-660D-B324-B28DF0E53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6550" y="15335250"/>
          <a:ext cx="4572000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70"/>
  <sheetViews>
    <sheetView tabSelected="1" topLeftCell="B34" zoomScaleNormal="100" workbookViewId="0">
      <selection activeCell="B27" sqref="B27"/>
    </sheetView>
  </sheetViews>
  <sheetFormatPr defaultRowHeight="15" x14ac:dyDescent="0.25"/>
  <cols>
    <col min="1" max="1" width="6.28515625" customWidth="1"/>
    <col min="2" max="2" width="51.5703125" customWidth="1"/>
    <col min="3" max="3" width="10.5703125" customWidth="1"/>
    <col min="4" max="4" width="8.7109375" customWidth="1"/>
    <col min="5" max="5" width="14" customWidth="1"/>
    <col min="6" max="6" width="8.85546875" customWidth="1"/>
    <col min="7" max="7" width="15" customWidth="1"/>
    <col min="8" max="8" width="8.85546875" customWidth="1"/>
    <col min="9" max="9" width="9.42578125" customWidth="1"/>
    <col min="10" max="10" width="11.140625" customWidth="1"/>
    <col min="11" max="11" width="9" customWidth="1"/>
    <col min="12" max="12" width="15.140625" customWidth="1"/>
  </cols>
  <sheetData>
    <row r="1" spans="1:13" ht="115.5" customHeight="1" x14ac:dyDescent="0.25"/>
    <row r="2" spans="1:13" ht="39.950000000000003" customHeight="1" x14ac:dyDescent="0.4">
      <c r="A2" s="3"/>
      <c r="B2" s="97" t="s">
        <v>72</v>
      </c>
      <c r="C2" s="4"/>
      <c r="D2" s="31" t="s">
        <v>0</v>
      </c>
      <c r="E2" s="31" t="s">
        <v>1</v>
      </c>
      <c r="F2" s="31" t="s">
        <v>2</v>
      </c>
      <c r="G2" s="46"/>
      <c r="H2" s="31" t="s">
        <v>3</v>
      </c>
      <c r="I2" s="31"/>
      <c r="J2" s="99" t="s">
        <v>4</v>
      </c>
      <c r="K2" s="99"/>
      <c r="L2" s="3"/>
      <c r="M2" s="3"/>
    </row>
    <row r="3" spans="1:13" ht="50.1" customHeight="1" x14ac:dyDescent="0.25">
      <c r="A3" s="3"/>
      <c r="B3" s="98"/>
      <c r="C3" s="4"/>
      <c r="D3" s="5"/>
      <c r="E3" s="5"/>
      <c r="G3" s="31" t="s">
        <v>5</v>
      </c>
      <c r="H3" s="8"/>
      <c r="J3" s="100"/>
      <c r="K3" s="100"/>
      <c r="L3" s="3"/>
      <c r="M3" s="3"/>
    </row>
    <row r="4" spans="1:13" ht="15.75" x14ac:dyDescent="0.25">
      <c r="A4" s="3"/>
      <c r="B4" s="6"/>
      <c r="C4" s="9" t="s">
        <v>6</v>
      </c>
      <c r="D4" s="1" t="s">
        <v>7</v>
      </c>
      <c r="E4" s="1" t="s">
        <v>7</v>
      </c>
      <c r="F4" s="1" t="s">
        <v>7</v>
      </c>
      <c r="G4" s="1" t="s">
        <v>8</v>
      </c>
      <c r="H4" s="1" t="s">
        <v>7</v>
      </c>
      <c r="I4" s="1"/>
      <c r="J4" s="1" t="s">
        <v>6</v>
      </c>
      <c r="K4" s="1" t="s">
        <v>7</v>
      </c>
      <c r="L4" s="1" t="s">
        <v>9</v>
      </c>
      <c r="M4" s="3"/>
    </row>
    <row r="5" spans="1:13" ht="21" x14ac:dyDescent="0.35">
      <c r="A5" s="3"/>
      <c r="B5" s="89" t="s">
        <v>56</v>
      </c>
      <c r="C5" s="63">
        <v>3.25</v>
      </c>
      <c r="D5" s="16"/>
      <c r="E5" s="16"/>
      <c r="F5" s="16"/>
      <c r="G5" s="24">
        <v>2.5</v>
      </c>
      <c r="H5" s="16"/>
      <c r="I5" s="16"/>
      <c r="J5" s="63">
        <v>4</v>
      </c>
      <c r="K5" s="16"/>
      <c r="L5" s="26">
        <f>(D5+E5)*C5+(H5+I5+F5)*G5+K5*J5</f>
        <v>0</v>
      </c>
      <c r="M5" s="3"/>
    </row>
    <row r="6" spans="1:13" ht="21" x14ac:dyDescent="0.35">
      <c r="A6" s="3"/>
      <c r="B6" s="89" t="s">
        <v>55</v>
      </c>
      <c r="C6" s="63">
        <v>3.5</v>
      </c>
      <c r="D6" s="16"/>
      <c r="E6" s="16"/>
      <c r="F6" s="16"/>
      <c r="G6" s="24">
        <v>2.75</v>
      </c>
      <c r="H6" s="16"/>
      <c r="I6" s="16"/>
      <c r="J6" s="63">
        <v>4.25</v>
      </c>
      <c r="K6" s="16"/>
      <c r="L6" s="26">
        <f>(D6+E6)*C6+(H6+I6+F6)*G6+K6*J6</f>
        <v>0</v>
      </c>
      <c r="M6" s="3"/>
    </row>
    <row r="7" spans="1:13" ht="21" x14ac:dyDescent="0.35">
      <c r="A7" s="3"/>
      <c r="B7" s="89" t="s">
        <v>51</v>
      </c>
      <c r="C7" s="64">
        <v>3.25</v>
      </c>
      <c r="D7" s="16"/>
      <c r="E7" s="16"/>
      <c r="F7" s="16"/>
      <c r="G7" s="24">
        <v>2.5</v>
      </c>
      <c r="H7" s="16"/>
      <c r="I7" s="16"/>
      <c r="J7" s="64">
        <v>4.25</v>
      </c>
      <c r="K7" s="16"/>
      <c r="L7" s="18">
        <f>(D7+E7)*C7+(H7+I7+F7)*G7+K7*J7</f>
        <v>0</v>
      </c>
      <c r="M7" s="3"/>
    </row>
    <row r="8" spans="1:13" ht="21" x14ac:dyDescent="0.35">
      <c r="A8" s="3"/>
      <c r="B8" s="10" t="s">
        <v>57</v>
      </c>
      <c r="C8" s="64">
        <v>3.5</v>
      </c>
      <c r="D8" s="16"/>
      <c r="E8" s="16"/>
      <c r="F8" s="16"/>
      <c r="G8" s="24">
        <v>2.5</v>
      </c>
      <c r="H8" s="16"/>
      <c r="I8" s="16"/>
      <c r="J8" s="64">
        <v>4</v>
      </c>
      <c r="K8" s="16"/>
      <c r="L8" s="18">
        <f>(D8+E8)*C8+(H8+I8+F8)*G8+K8*J8</f>
        <v>0</v>
      </c>
      <c r="M8" s="3"/>
    </row>
    <row r="9" spans="1:13" ht="21" x14ac:dyDescent="0.35">
      <c r="A9" s="3"/>
      <c r="B9" s="10" t="s">
        <v>69</v>
      </c>
      <c r="C9" s="63">
        <v>4</v>
      </c>
      <c r="D9" s="16"/>
      <c r="E9" s="16"/>
      <c r="F9" s="16"/>
      <c r="G9" s="24">
        <v>3</v>
      </c>
      <c r="H9" s="16"/>
      <c r="I9" s="16"/>
      <c r="J9" s="63">
        <v>4.75</v>
      </c>
      <c r="K9" s="16"/>
      <c r="L9" s="18">
        <f>(D9+E9)*C9+(H9+I9+F9)*G9+K9*J9</f>
        <v>0</v>
      </c>
      <c r="M9" s="3"/>
    </row>
    <row r="10" spans="1:13" ht="21" x14ac:dyDescent="0.35">
      <c r="A10" s="3"/>
      <c r="B10" s="10" t="s">
        <v>58</v>
      </c>
      <c r="C10" s="65">
        <v>4.25</v>
      </c>
      <c r="D10" s="16"/>
      <c r="E10" s="16"/>
      <c r="F10" s="16"/>
      <c r="G10" s="24">
        <v>3</v>
      </c>
      <c r="H10" s="16"/>
      <c r="I10" s="16"/>
      <c r="J10" s="65">
        <v>5</v>
      </c>
      <c r="K10" s="16"/>
      <c r="L10" s="18">
        <f t="shared" ref="L10:L17" si="0">(D10+E10)*C10+(H10+I10+F10)*G10+K10*J10</f>
        <v>0</v>
      </c>
      <c r="M10" s="3"/>
    </row>
    <row r="11" spans="1:13" ht="21" x14ac:dyDescent="0.35">
      <c r="A11" s="3"/>
      <c r="B11" s="10" t="s">
        <v>59</v>
      </c>
      <c r="C11" s="65">
        <v>4</v>
      </c>
      <c r="D11" s="16"/>
      <c r="E11" s="16"/>
      <c r="F11" s="16"/>
      <c r="G11" s="24">
        <v>3</v>
      </c>
      <c r="H11" s="16"/>
      <c r="I11" s="16"/>
      <c r="J11" s="65">
        <v>5</v>
      </c>
      <c r="K11" s="16"/>
      <c r="L11" s="18">
        <f t="shared" si="0"/>
        <v>0</v>
      </c>
      <c r="M11" s="3"/>
    </row>
    <row r="12" spans="1:13" ht="21" x14ac:dyDescent="0.35">
      <c r="A12" s="3"/>
      <c r="B12" s="89" t="s">
        <v>52</v>
      </c>
      <c r="C12" s="65">
        <v>3.75</v>
      </c>
      <c r="D12" s="16"/>
      <c r="E12" s="16"/>
      <c r="F12" s="16"/>
      <c r="G12" s="24">
        <v>2.75</v>
      </c>
      <c r="H12" s="16"/>
      <c r="I12" s="16"/>
      <c r="J12" s="65">
        <v>4.5</v>
      </c>
      <c r="K12" s="16"/>
      <c r="L12" s="18">
        <f t="shared" si="0"/>
        <v>0</v>
      </c>
      <c r="M12" s="3"/>
    </row>
    <row r="13" spans="1:13" ht="21" x14ac:dyDescent="0.35">
      <c r="A13" s="3"/>
      <c r="B13" s="89" t="s">
        <v>53</v>
      </c>
      <c r="C13" s="65">
        <v>3.75</v>
      </c>
      <c r="D13" s="16"/>
      <c r="E13" s="16"/>
      <c r="F13" s="16"/>
      <c r="G13" s="24">
        <v>2.75</v>
      </c>
      <c r="H13" s="16"/>
      <c r="I13" s="16"/>
      <c r="J13" s="65">
        <v>4.5</v>
      </c>
      <c r="K13" s="16"/>
      <c r="L13" s="18">
        <f t="shared" si="0"/>
        <v>0</v>
      </c>
      <c r="M13" s="3"/>
    </row>
    <row r="14" spans="1:13" ht="21" x14ac:dyDescent="0.35">
      <c r="A14" s="3"/>
      <c r="B14" s="89" t="s">
        <v>54</v>
      </c>
      <c r="C14" s="65">
        <v>4</v>
      </c>
      <c r="D14" s="16"/>
      <c r="E14" s="16"/>
      <c r="F14" s="16"/>
      <c r="G14" s="24">
        <v>2.75</v>
      </c>
      <c r="H14" s="16"/>
      <c r="I14" s="16"/>
      <c r="J14" s="65">
        <v>4.75</v>
      </c>
      <c r="K14" s="16"/>
      <c r="L14" s="18">
        <f t="shared" si="0"/>
        <v>0</v>
      </c>
      <c r="M14" s="3"/>
    </row>
    <row r="15" spans="1:13" ht="21" x14ac:dyDescent="0.35">
      <c r="A15" s="3"/>
      <c r="B15" s="10" t="s">
        <v>70</v>
      </c>
      <c r="C15" s="65">
        <v>4</v>
      </c>
      <c r="D15" s="16"/>
      <c r="E15" s="16"/>
      <c r="F15" s="16"/>
      <c r="G15" s="24">
        <v>3</v>
      </c>
      <c r="H15" s="16"/>
      <c r="I15" s="16"/>
      <c r="J15" s="65">
        <v>5.25</v>
      </c>
      <c r="K15" s="16"/>
      <c r="L15" s="18">
        <f t="shared" si="0"/>
        <v>0</v>
      </c>
      <c r="M15" s="3"/>
    </row>
    <row r="16" spans="1:13" ht="21" x14ac:dyDescent="0.35">
      <c r="A16" s="3"/>
      <c r="B16" s="10" t="s">
        <v>60</v>
      </c>
      <c r="C16" s="65">
        <v>4.5</v>
      </c>
      <c r="D16" s="16"/>
      <c r="E16" s="16"/>
      <c r="F16" s="16"/>
      <c r="G16" s="24">
        <v>3.5</v>
      </c>
      <c r="H16" s="16"/>
      <c r="I16" s="16"/>
      <c r="J16" s="65">
        <v>5.25</v>
      </c>
      <c r="K16" s="16"/>
      <c r="L16" s="18">
        <f t="shared" si="0"/>
        <v>0</v>
      </c>
      <c r="M16" s="3"/>
    </row>
    <row r="17" spans="1:13" ht="21" x14ac:dyDescent="0.35">
      <c r="A17" s="3"/>
      <c r="B17" s="10" t="s">
        <v>61</v>
      </c>
      <c r="C17" s="65">
        <v>4.95</v>
      </c>
      <c r="D17" s="16"/>
      <c r="E17" s="16"/>
      <c r="F17" s="16"/>
      <c r="G17" s="24">
        <v>3.75</v>
      </c>
      <c r="H17" s="16"/>
      <c r="I17" s="16"/>
      <c r="J17" s="65">
        <v>5.75</v>
      </c>
      <c r="K17" s="16"/>
      <c r="L17" s="18">
        <f t="shared" si="0"/>
        <v>0</v>
      </c>
      <c r="M17" s="3"/>
    </row>
    <row r="18" spans="1:13" ht="21" x14ac:dyDescent="0.35">
      <c r="A18" s="3"/>
      <c r="B18" s="89" t="s">
        <v>68</v>
      </c>
      <c r="C18" s="65">
        <v>4</v>
      </c>
      <c r="D18" s="16"/>
      <c r="E18" s="16"/>
      <c r="F18" s="16"/>
      <c r="G18" s="24">
        <v>3.5</v>
      </c>
      <c r="H18" s="16"/>
      <c r="I18" s="16"/>
      <c r="J18" s="65">
        <v>4.5</v>
      </c>
      <c r="K18" s="16"/>
      <c r="L18" s="18">
        <f>(D18+E18)*C18+(H18+I18+F18)*G18+K18*J18</f>
        <v>0</v>
      </c>
      <c r="M18" s="3"/>
    </row>
    <row r="19" spans="1:13" ht="21" x14ac:dyDescent="0.35">
      <c r="A19" s="3"/>
      <c r="B19" s="89" t="s">
        <v>64</v>
      </c>
      <c r="C19" s="65">
        <v>3</v>
      </c>
      <c r="D19" s="27"/>
      <c r="E19" s="27"/>
      <c r="F19" s="27"/>
      <c r="G19" s="24">
        <v>2.75</v>
      </c>
      <c r="H19" s="27"/>
      <c r="I19" s="16"/>
      <c r="J19" s="65">
        <v>3.5</v>
      </c>
      <c r="K19" s="27"/>
      <c r="L19" s="18">
        <f>(D19+E19)*C19+(H19+I19+F19)*G19+K19*J19</f>
        <v>0</v>
      </c>
      <c r="M19" s="3"/>
    </row>
    <row r="20" spans="1:13" ht="21" x14ac:dyDescent="0.35">
      <c r="A20" s="3"/>
      <c r="B20" s="89" t="s">
        <v>65</v>
      </c>
      <c r="C20" s="65">
        <v>3</v>
      </c>
      <c r="D20" s="27"/>
      <c r="E20" s="27"/>
      <c r="F20" s="27"/>
      <c r="G20" s="24">
        <v>2.75</v>
      </c>
      <c r="H20" s="16"/>
      <c r="I20" s="16"/>
      <c r="J20" s="65">
        <v>3.5</v>
      </c>
      <c r="K20" s="27"/>
      <c r="L20" s="18">
        <f t="shared" ref="L20" si="1">(D20+E20)*C20+(H20+I20+F20)*G20+K20*J20</f>
        <v>0</v>
      </c>
      <c r="M20" s="3"/>
    </row>
    <row r="21" spans="1:13" ht="21" x14ac:dyDescent="0.35">
      <c r="A21" s="3"/>
      <c r="B21" s="39" t="s">
        <v>67</v>
      </c>
      <c r="C21" s="65">
        <v>3.25</v>
      </c>
      <c r="D21" s="90"/>
      <c r="E21" s="90"/>
      <c r="F21" s="90"/>
      <c r="G21" s="91"/>
      <c r="H21" s="27"/>
      <c r="I21" s="90"/>
      <c r="J21" s="92"/>
      <c r="K21" s="90"/>
      <c r="L21" s="18">
        <f>H21*C21</f>
        <v>0</v>
      </c>
      <c r="M21" s="3"/>
    </row>
    <row r="22" spans="1:13" ht="21" x14ac:dyDescent="0.35">
      <c r="A22" s="3"/>
      <c r="B22" s="10" t="s">
        <v>62</v>
      </c>
      <c r="C22" s="65">
        <v>5.5</v>
      </c>
      <c r="D22" s="16"/>
      <c r="E22" s="16"/>
      <c r="F22" s="16"/>
      <c r="G22" s="24">
        <v>4.25</v>
      </c>
      <c r="H22" s="16"/>
      <c r="I22" s="16"/>
      <c r="J22" s="65">
        <v>5.95</v>
      </c>
      <c r="K22" s="16"/>
      <c r="L22" s="18">
        <f>(D22+E22)*C22+(H22+I22+F22)*G22+K22*J22</f>
        <v>0</v>
      </c>
      <c r="M22" s="3"/>
    </row>
    <row r="23" spans="1:13" ht="21" x14ac:dyDescent="0.35">
      <c r="A23" s="3"/>
      <c r="B23" s="10" t="s">
        <v>10</v>
      </c>
      <c r="C23" s="65">
        <v>0.75</v>
      </c>
      <c r="D23" s="16"/>
      <c r="E23" s="16"/>
      <c r="F23" s="54"/>
      <c r="G23" s="55">
        <v>0.5</v>
      </c>
      <c r="H23" s="54"/>
      <c r="I23" s="54"/>
      <c r="J23" s="66">
        <v>0.9</v>
      </c>
      <c r="K23" s="54"/>
      <c r="L23" s="18">
        <f>(D23+E23)*C23+(H23+I23+F23)*G23+K23*J23</f>
        <v>0</v>
      </c>
      <c r="M23" s="3"/>
    </row>
    <row r="24" spans="1:13" ht="21" x14ac:dyDescent="0.35">
      <c r="A24" s="3"/>
      <c r="B24" s="10" t="s">
        <v>63</v>
      </c>
      <c r="C24" s="65">
        <v>4</v>
      </c>
      <c r="D24" s="54"/>
      <c r="E24" s="75"/>
      <c r="F24" s="76"/>
      <c r="G24" s="77"/>
      <c r="H24" s="76"/>
      <c r="I24" s="76"/>
      <c r="J24" s="78"/>
      <c r="K24" s="79"/>
      <c r="L24" s="53">
        <f>C24*D24</f>
        <v>0</v>
      </c>
      <c r="M24" s="3"/>
    </row>
    <row r="25" spans="1:13" ht="21" x14ac:dyDescent="0.35">
      <c r="A25" s="3"/>
      <c r="B25" s="39" t="s">
        <v>74</v>
      </c>
      <c r="C25" s="63">
        <v>4.75</v>
      </c>
      <c r="D25" s="16"/>
      <c r="E25" s="16"/>
      <c r="F25" s="81"/>
      <c r="G25" s="82"/>
      <c r="H25" s="83"/>
      <c r="I25" s="83"/>
      <c r="J25" s="84"/>
      <c r="K25" s="85"/>
      <c r="L25" s="51">
        <f>C25*(D25+E25)</f>
        <v>0</v>
      </c>
      <c r="M25" s="3"/>
    </row>
    <row r="26" spans="1:13" ht="21" x14ac:dyDescent="0.35">
      <c r="A26" s="3"/>
      <c r="B26" s="89" t="s">
        <v>66</v>
      </c>
      <c r="C26" s="65">
        <v>4.95</v>
      </c>
      <c r="D26" s="27"/>
      <c r="E26" s="27"/>
      <c r="F26" s="80"/>
      <c r="G26" s="80"/>
      <c r="H26" s="80"/>
      <c r="I26" s="80"/>
      <c r="J26" s="80"/>
      <c r="K26" s="80"/>
      <c r="L26" s="18">
        <f>(D26+E26)*C26</f>
        <v>0</v>
      </c>
      <c r="M26" s="3"/>
    </row>
    <row r="27" spans="1:13" ht="21" x14ac:dyDescent="0.35">
      <c r="A27" s="3"/>
      <c r="I27" s="74"/>
      <c r="J27" s="70" t="s">
        <v>13</v>
      </c>
      <c r="K27" s="71"/>
      <c r="L27" s="28">
        <f>SUM(L5:L26)</f>
        <v>0</v>
      </c>
      <c r="M27" s="3"/>
    </row>
    <row r="28" spans="1:13" ht="21" x14ac:dyDescent="0.35">
      <c r="A28" s="3"/>
      <c r="C28" s="16" t="s">
        <v>45</v>
      </c>
      <c r="D28" s="15"/>
      <c r="E28" s="16" t="s">
        <v>46</v>
      </c>
      <c r="F28" s="15"/>
      <c r="G28" s="12"/>
      <c r="H28" s="3"/>
      <c r="I28" s="3"/>
      <c r="M28" s="3"/>
    </row>
    <row r="29" spans="1:13" ht="21" x14ac:dyDescent="0.35">
      <c r="A29" s="3"/>
      <c r="C29" s="57" t="s">
        <v>6</v>
      </c>
      <c r="D29" s="16" t="s">
        <v>7</v>
      </c>
      <c r="E29" s="16" t="s">
        <v>6</v>
      </c>
      <c r="F29" s="16" t="s">
        <v>7</v>
      </c>
      <c r="G29" s="16" t="s">
        <v>9</v>
      </c>
      <c r="H29" s="3"/>
      <c r="I29" s="11"/>
      <c r="J29" s="13"/>
      <c r="K29" s="12"/>
      <c r="L29" s="14"/>
      <c r="M29" s="3"/>
    </row>
    <row r="30" spans="1:13" ht="21" x14ac:dyDescent="0.35">
      <c r="A30" s="3"/>
      <c r="B30" s="42" t="s">
        <v>11</v>
      </c>
      <c r="C30" s="65">
        <v>5.5</v>
      </c>
      <c r="D30" s="16"/>
      <c r="E30" s="62">
        <v>4</v>
      </c>
      <c r="F30" s="16"/>
      <c r="G30" s="36">
        <f>(C30*D30)+(E30*F30)</f>
        <v>0</v>
      </c>
      <c r="H30" s="3"/>
      <c r="I30" s="11"/>
      <c r="J30" s="13"/>
      <c r="M30" s="3"/>
    </row>
    <row r="31" spans="1:13" ht="21" x14ac:dyDescent="0.35">
      <c r="A31" s="3"/>
      <c r="B31" s="10" t="s">
        <v>12</v>
      </c>
      <c r="C31" s="65">
        <v>5.5</v>
      </c>
      <c r="D31" s="16"/>
      <c r="E31" s="62">
        <v>4</v>
      </c>
      <c r="F31" s="16"/>
      <c r="G31" s="36">
        <f t="shared" ref="G31:G34" si="2">(C31*D31)+(E31*F31)</f>
        <v>0</v>
      </c>
      <c r="H31" s="3"/>
      <c r="I31" s="11"/>
      <c r="J31" s="13"/>
      <c r="K31" s="15"/>
      <c r="L31" s="35"/>
      <c r="M31" s="3"/>
    </row>
    <row r="32" spans="1:13" ht="21" x14ac:dyDescent="0.35">
      <c r="A32" s="3"/>
      <c r="B32" s="10" t="s">
        <v>14</v>
      </c>
      <c r="C32" s="65">
        <v>5.5</v>
      </c>
      <c r="D32" s="16"/>
      <c r="E32" s="62">
        <v>4</v>
      </c>
      <c r="F32" s="16"/>
      <c r="G32" s="36">
        <f t="shared" si="2"/>
        <v>0</v>
      </c>
      <c r="M32" s="3"/>
    </row>
    <row r="33" spans="1:13" ht="21" customHeight="1" x14ac:dyDescent="0.35">
      <c r="A33" s="3"/>
      <c r="B33" s="10" t="s">
        <v>15</v>
      </c>
      <c r="C33" s="65">
        <v>5.5</v>
      </c>
      <c r="D33" s="16"/>
      <c r="E33" s="62">
        <v>4</v>
      </c>
      <c r="F33" s="16"/>
      <c r="G33" s="36">
        <f t="shared" si="2"/>
        <v>0</v>
      </c>
      <c r="M33" s="3"/>
    </row>
    <row r="34" spans="1:13" ht="21" customHeight="1" x14ac:dyDescent="0.35">
      <c r="A34" s="3"/>
      <c r="B34" s="10" t="s">
        <v>16</v>
      </c>
      <c r="C34" s="65">
        <v>5.5</v>
      </c>
      <c r="D34" s="16"/>
      <c r="E34" s="62">
        <v>4</v>
      </c>
      <c r="F34" s="16"/>
      <c r="G34" s="36">
        <f t="shared" si="2"/>
        <v>0</v>
      </c>
      <c r="M34" s="3"/>
    </row>
    <row r="35" spans="1:13" ht="21" customHeight="1" x14ac:dyDescent="0.35">
      <c r="A35" s="3"/>
      <c r="D35" s="15"/>
      <c r="F35" s="3"/>
      <c r="G35" s="56"/>
      <c r="M35" s="3"/>
    </row>
    <row r="36" spans="1:13" ht="21" x14ac:dyDescent="0.35">
      <c r="A36" s="3"/>
      <c r="E36" s="104" t="s">
        <v>47</v>
      </c>
      <c r="F36" s="105"/>
      <c r="G36" s="51">
        <f>SUM(G30:G34)</f>
        <v>0</v>
      </c>
      <c r="M36" s="3"/>
    </row>
    <row r="37" spans="1:13" ht="21" x14ac:dyDescent="0.35">
      <c r="A37" s="3"/>
      <c r="K37" s="16" t="s">
        <v>7</v>
      </c>
      <c r="L37" s="58" t="s">
        <v>9</v>
      </c>
      <c r="M37" s="3"/>
    </row>
    <row r="38" spans="1:13" ht="21" x14ac:dyDescent="0.35">
      <c r="A38" s="3"/>
      <c r="B38" s="2"/>
      <c r="C38" s="57" t="s">
        <v>6</v>
      </c>
      <c r="D38" s="16" t="s">
        <v>7</v>
      </c>
      <c r="E38" s="16" t="s">
        <v>9</v>
      </c>
      <c r="F38" s="3"/>
      <c r="G38" s="106" t="s">
        <v>17</v>
      </c>
      <c r="H38" s="106"/>
      <c r="I38" s="106"/>
      <c r="J38" s="68">
        <v>1.5</v>
      </c>
      <c r="K38" s="17"/>
      <c r="L38" s="41">
        <f>J38*K38</f>
        <v>0</v>
      </c>
      <c r="M38" s="3"/>
    </row>
    <row r="39" spans="1:13" ht="21" x14ac:dyDescent="0.35">
      <c r="A39" s="3"/>
      <c r="B39" s="10" t="s">
        <v>19</v>
      </c>
      <c r="C39" s="67">
        <v>1</v>
      </c>
      <c r="D39" s="16"/>
      <c r="E39" s="36">
        <f>D39*C39</f>
        <v>0</v>
      </c>
      <c r="F39" s="3"/>
      <c r="G39" s="106" t="s">
        <v>18</v>
      </c>
      <c r="H39" s="106"/>
      <c r="I39" s="106"/>
      <c r="J39" s="68">
        <v>1.5</v>
      </c>
      <c r="K39" s="17"/>
      <c r="L39" s="21">
        <f>J39*K39</f>
        <v>0</v>
      </c>
      <c r="M39" s="3"/>
    </row>
    <row r="40" spans="1:13" ht="21" x14ac:dyDescent="0.35">
      <c r="A40" s="3"/>
      <c r="B40" s="10" t="s">
        <v>20</v>
      </c>
      <c r="C40" s="65">
        <v>2.5</v>
      </c>
      <c r="D40" s="16"/>
      <c r="E40" s="21">
        <f>D40*C40</f>
        <v>0</v>
      </c>
      <c r="F40" s="3"/>
      <c r="G40" s="86" t="s">
        <v>21</v>
      </c>
      <c r="H40" s="52"/>
      <c r="I40" s="87"/>
      <c r="J40" s="87"/>
      <c r="K40" s="88"/>
      <c r="L40" s="19">
        <f>L38+L39</f>
        <v>0</v>
      </c>
      <c r="M40" s="3"/>
    </row>
    <row r="41" spans="1:13" ht="21" x14ac:dyDescent="0.35">
      <c r="A41" s="3"/>
      <c r="B41" s="10" t="s">
        <v>22</v>
      </c>
      <c r="C41" s="65">
        <v>2.5</v>
      </c>
      <c r="D41" s="16"/>
      <c r="E41" s="21">
        <f>D41*C41</f>
        <v>0</v>
      </c>
      <c r="F41" s="3"/>
      <c r="G41" s="3"/>
      <c r="H41" s="3"/>
      <c r="I41" s="11"/>
      <c r="J41" s="13"/>
      <c r="K41" s="12"/>
      <c r="L41" s="20"/>
      <c r="M41" s="3"/>
    </row>
    <row r="42" spans="1:13" ht="21" x14ac:dyDescent="0.35">
      <c r="A42" s="3"/>
      <c r="B42" s="10" t="s">
        <v>23</v>
      </c>
      <c r="C42" s="65">
        <v>2.5</v>
      </c>
      <c r="D42" s="16"/>
      <c r="E42" s="21">
        <f t="shared" ref="E42:E48" si="3">D42*C42</f>
        <v>0</v>
      </c>
      <c r="F42" s="3"/>
      <c r="G42" s="3"/>
      <c r="H42" s="3"/>
      <c r="I42" s="11"/>
      <c r="J42" s="13"/>
      <c r="K42" s="16" t="s">
        <v>7</v>
      </c>
      <c r="L42" s="59" t="s">
        <v>9</v>
      </c>
      <c r="M42" s="3"/>
    </row>
    <row r="43" spans="1:13" ht="21" x14ac:dyDescent="0.35">
      <c r="A43" s="3"/>
      <c r="B43" s="10" t="s">
        <v>24</v>
      </c>
      <c r="C43" s="65">
        <v>2.25</v>
      </c>
      <c r="D43" s="16"/>
      <c r="E43" s="21">
        <f t="shared" si="3"/>
        <v>0</v>
      </c>
      <c r="F43" s="3"/>
      <c r="G43" s="113" t="s">
        <v>25</v>
      </c>
      <c r="H43" s="114"/>
      <c r="I43" s="115"/>
      <c r="J43" s="65">
        <v>2.25</v>
      </c>
      <c r="K43" s="32"/>
      <c r="L43" s="19">
        <f t="shared" ref="L43:L49" si="4">J43*K43</f>
        <v>0</v>
      </c>
      <c r="M43" s="3"/>
    </row>
    <row r="44" spans="1:13" ht="21" x14ac:dyDescent="0.35">
      <c r="A44" s="3"/>
      <c r="B44" s="10" t="s">
        <v>26</v>
      </c>
      <c r="C44" s="65">
        <v>1.75</v>
      </c>
      <c r="D44" s="16"/>
      <c r="E44" s="21">
        <f t="shared" si="3"/>
        <v>0</v>
      </c>
      <c r="F44" s="3"/>
      <c r="G44" s="116"/>
      <c r="H44" s="117"/>
      <c r="I44" s="118"/>
      <c r="J44" s="65"/>
      <c r="K44" s="32"/>
      <c r="L44" s="19">
        <f t="shared" si="4"/>
        <v>0</v>
      </c>
      <c r="M44" s="3"/>
    </row>
    <row r="45" spans="1:13" ht="21" x14ac:dyDescent="0.35">
      <c r="A45" s="3"/>
      <c r="B45" s="10" t="s">
        <v>28</v>
      </c>
      <c r="C45" s="65">
        <v>2</v>
      </c>
      <c r="D45" s="16"/>
      <c r="E45" s="21">
        <f t="shared" si="3"/>
        <v>0</v>
      </c>
      <c r="F45" s="3"/>
      <c r="G45" s="116" t="s">
        <v>27</v>
      </c>
      <c r="H45" s="117"/>
      <c r="I45" s="118"/>
      <c r="J45" s="65">
        <v>2.25</v>
      </c>
      <c r="K45" s="32"/>
      <c r="L45" s="19">
        <f t="shared" si="4"/>
        <v>0</v>
      </c>
      <c r="M45" s="3"/>
    </row>
    <row r="46" spans="1:13" ht="21" x14ac:dyDescent="0.35">
      <c r="A46" s="3"/>
      <c r="B46" s="10" t="s">
        <v>29</v>
      </c>
      <c r="C46" s="65">
        <v>2.5</v>
      </c>
      <c r="D46" s="34"/>
      <c r="E46" s="21">
        <f t="shared" si="3"/>
        <v>0</v>
      </c>
      <c r="F46" s="3"/>
      <c r="G46" s="116" t="s">
        <v>71</v>
      </c>
      <c r="H46" s="117"/>
      <c r="I46" s="118"/>
      <c r="J46" s="69">
        <v>2.25</v>
      </c>
      <c r="K46" s="16"/>
      <c r="L46" s="21">
        <f t="shared" si="4"/>
        <v>0</v>
      </c>
      <c r="M46" s="3"/>
    </row>
    <row r="47" spans="1:13" ht="21" x14ac:dyDescent="0.35">
      <c r="A47" s="3"/>
      <c r="B47" s="10" t="s">
        <v>30</v>
      </c>
      <c r="C47" s="65">
        <v>1.75</v>
      </c>
      <c r="D47" s="16"/>
      <c r="E47" s="21">
        <f t="shared" si="3"/>
        <v>0</v>
      </c>
      <c r="F47" s="3"/>
      <c r="G47" s="116" t="s">
        <v>31</v>
      </c>
      <c r="H47" s="117"/>
      <c r="I47" s="118"/>
      <c r="J47" s="65">
        <v>4.95</v>
      </c>
      <c r="K47" s="33"/>
      <c r="L47" s="19">
        <f t="shared" si="4"/>
        <v>0</v>
      </c>
      <c r="M47" s="3"/>
    </row>
    <row r="48" spans="1:13" ht="21" x14ac:dyDescent="0.35">
      <c r="A48" s="3"/>
      <c r="B48" s="10" t="s">
        <v>32</v>
      </c>
      <c r="C48" s="65">
        <v>2</v>
      </c>
      <c r="D48" s="16"/>
      <c r="E48" s="21">
        <f t="shared" si="3"/>
        <v>0</v>
      </c>
      <c r="F48" s="3"/>
      <c r="G48" s="116" t="s">
        <v>33</v>
      </c>
      <c r="H48" s="117"/>
      <c r="I48" s="118"/>
      <c r="J48" s="69">
        <v>2.0499999999999998</v>
      </c>
      <c r="K48" s="33"/>
      <c r="L48" s="19">
        <f t="shared" si="4"/>
        <v>0</v>
      </c>
      <c r="M48" s="3"/>
    </row>
    <row r="49" spans="1:13" ht="21" x14ac:dyDescent="0.35">
      <c r="A49" s="3"/>
      <c r="B49" s="10" t="s">
        <v>34</v>
      </c>
      <c r="C49" s="65">
        <v>2.25</v>
      </c>
      <c r="D49" s="16"/>
      <c r="E49" s="21">
        <f>D49*C49</f>
        <v>0</v>
      </c>
      <c r="F49" s="3"/>
      <c r="G49" s="116" t="s">
        <v>50</v>
      </c>
      <c r="H49" s="117"/>
      <c r="I49" s="118"/>
      <c r="J49" s="69">
        <v>2.5</v>
      </c>
      <c r="K49" s="33"/>
      <c r="L49" s="19">
        <f t="shared" si="4"/>
        <v>0</v>
      </c>
      <c r="M49" s="3"/>
    </row>
    <row r="50" spans="1:13" ht="21" x14ac:dyDescent="0.35">
      <c r="A50" s="3"/>
      <c r="B50" s="10" t="s">
        <v>35</v>
      </c>
      <c r="C50" s="65">
        <v>2.5</v>
      </c>
      <c r="D50" s="16"/>
      <c r="E50" s="21">
        <f>D50*C50</f>
        <v>0</v>
      </c>
      <c r="F50" s="3"/>
      <c r="G50" s="104" t="s">
        <v>36</v>
      </c>
      <c r="H50" s="105"/>
      <c r="I50" s="105"/>
      <c r="J50" s="105"/>
      <c r="K50" s="119"/>
      <c r="L50" s="19">
        <f>L43+L44+L45+L46+L47+L48+L49</f>
        <v>0</v>
      </c>
      <c r="M50" s="3"/>
    </row>
    <row r="51" spans="1:13" ht="21" x14ac:dyDescent="0.35">
      <c r="A51" s="3"/>
      <c r="B51" s="29" t="s">
        <v>37</v>
      </c>
      <c r="C51" s="60"/>
      <c r="D51" s="61"/>
      <c r="E51" s="21">
        <f>SUM(E39:E50)</f>
        <v>0</v>
      </c>
      <c r="F51" s="3"/>
      <c r="G51" s="7"/>
      <c r="H51" s="3"/>
      <c r="I51" s="3"/>
      <c r="J51" s="3"/>
      <c r="K51" s="3"/>
      <c r="L51" s="40"/>
      <c r="M51" s="3"/>
    </row>
    <row r="52" spans="1:13" ht="21.75" thickBot="1" x14ac:dyDescent="0.4">
      <c r="A52" s="3"/>
      <c r="B52" s="11"/>
      <c r="C52" s="15"/>
      <c r="D52" s="15"/>
      <c r="E52" s="25"/>
      <c r="F52" s="3"/>
      <c r="H52" s="3"/>
      <c r="I52" s="3"/>
      <c r="J52" s="3"/>
      <c r="K52" s="3"/>
      <c r="L52" s="3"/>
      <c r="M52" s="3"/>
    </row>
    <row r="53" spans="1:13" ht="21.75" thickBot="1" x14ac:dyDescent="0.4">
      <c r="A53" s="3"/>
      <c r="B53" s="45" t="s">
        <v>38</v>
      </c>
      <c r="C53" s="43"/>
      <c r="D53" s="37"/>
      <c r="E53" s="44">
        <f>E51+L40+L50+L27+G36</f>
        <v>0</v>
      </c>
      <c r="F53" s="3"/>
      <c r="H53" s="3"/>
      <c r="I53" s="3"/>
      <c r="J53" s="3"/>
      <c r="K53" s="3"/>
      <c r="L53" s="3"/>
      <c r="M53" s="3"/>
    </row>
    <row r="54" spans="1:13" ht="15.75" x14ac:dyDescent="0.25">
      <c r="A54" s="3"/>
      <c r="F54" s="3"/>
      <c r="G54" s="93"/>
      <c r="H54" s="3"/>
      <c r="I54" s="3"/>
      <c r="J54" s="3"/>
      <c r="K54" s="3"/>
      <c r="L54" s="3"/>
      <c r="M54" s="3"/>
    </row>
    <row r="55" spans="1:13" ht="21" x14ac:dyDescent="0.35">
      <c r="A55" s="3"/>
      <c r="F55" s="11"/>
      <c r="G55" s="94"/>
      <c r="I55" s="3"/>
      <c r="J55" s="3"/>
      <c r="K55" s="3"/>
      <c r="L55" s="3"/>
      <c r="M55" s="3"/>
    </row>
    <row r="56" spans="1:13" ht="23.25" x14ac:dyDescent="0.35">
      <c r="A56" s="3"/>
      <c r="B56" s="38" t="str">
        <f>IF(E53&lt;20,"LET OP ER KAN NIET BEZORGT WORDEN ONDER DE € 20,--"," " )</f>
        <v>LET OP ER KAN NIET BEZORGT WORDEN ONDER DE € 20,--</v>
      </c>
      <c r="C56" s="13"/>
      <c r="D56" s="12"/>
      <c r="E56" s="11"/>
      <c r="F56" s="11"/>
      <c r="G56" s="11"/>
      <c r="H56" s="3"/>
      <c r="I56" s="3"/>
      <c r="J56" s="3"/>
      <c r="K56" s="3"/>
      <c r="L56" s="3"/>
      <c r="M56" s="3"/>
    </row>
    <row r="57" spans="1:13" ht="21" x14ac:dyDescent="0.35">
      <c r="A57" s="3"/>
      <c r="B57" s="72" t="s">
        <v>39</v>
      </c>
      <c r="C57" s="101"/>
      <c r="D57" s="102"/>
      <c r="E57" s="103"/>
      <c r="F57" s="22"/>
      <c r="H57" s="3"/>
      <c r="I57" s="3"/>
      <c r="J57" s="3"/>
      <c r="K57" s="3"/>
      <c r="L57" s="3"/>
      <c r="M57" s="3"/>
    </row>
    <row r="58" spans="1:13" ht="21" x14ac:dyDescent="0.35">
      <c r="A58" s="3"/>
      <c r="B58" s="72" t="s">
        <v>48</v>
      </c>
      <c r="C58" s="101"/>
      <c r="D58" s="102"/>
      <c r="E58" s="103"/>
      <c r="F58" s="22"/>
      <c r="G58" s="22"/>
      <c r="H58" s="3"/>
      <c r="I58" s="3"/>
      <c r="J58" s="3"/>
      <c r="K58" s="3"/>
      <c r="L58" s="3"/>
      <c r="M58" s="3"/>
    </row>
    <row r="59" spans="1:13" ht="21" x14ac:dyDescent="0.35">
      <c r="A59" s="3"/>
      <c r="B59" s="72" t="s">
        <v>40</v>
      </c>
      <c r="C59" s="101"/>
      <c r="D59" s="102"/>
      <c r="E59" s="103"/>
      <c r="F59" s="22"/>
      <c r="G59" s="22"/>
      <c r="H59" s="3"/>
      <c r="I59" s="3"/>
      <c r="J59" s="3"/>
      <c r="K59" s="3"/>
      <c r="L59" s="3"/>
      <c r="M59" s="3"/>
    </row>
    <row r="60" spans="1:13" ht="21" x14ac:dyDescent="0.35">
      <c r="A60" s="3"/>
      <c r="B60" s="72" t="s">
        <v>41</v>
      </c>
      <c r="C60" s="101"/>
      <c r="D60" s="102"/>
      <c r="E60" s="103"/>
      <c r="F60" s="22"/>
      <c r="G60" s="22" t="s">
        <v>73</v>
      </c>
      <c r="H60" s="3"/>
      <c r="I60" s="3"/>
      <c r="J60" s="3"/>
      <c r="K60" s="3"/>
      <c r="L60" s="3"/>
      <c r="M60" s="3"/>
    </row>
    <row r="61" spans="1:13" ht="21" x14ac:dyDescent="0.35">
      <c r="B61" s="73" t="s">
        <v>42</v>
      </c>
      <c r="C61" s="107"/>
      <c r="D61" s="108"/>
      <c r="E61" s="109"/>
      <c r="F61" s="22"/>
      <c r="H61" s="3"/>
      <c r="I61" s="3"/>
      <c r="J61" s="3"/>
      <c r="K61" s="3"/>
      <c r="L61" s="3"/>
    </row>
    <row r="62" spans="1:13" ht="21" x14ac:dyDescent="0.35">
      <c r="B62" s="72" t="s">
        <v>49</v>
      </c>
      <c r="C62" s="110"/>
      <c r="D62" s="111"/>
      <c r="E62" s="112"/>
      <c r="F62" s="23"/>
      <c r="G62" s="95" t="s">
        <v>76</v>
      </c>
      <c r="H62" s="3"/>
      <c r="I62" s="3"/>
      <c r="J62" s="3"/>
      <c r="K62" s="3"/>
      <c r="L62" s="3"/>
    </row>
    <row r="63" spans="1:13" ht="18" x14ac:dyDescent="0.35">
      <c r="B63" s="3"/>
      <c r="C63" s="3"/>
      <c r="D63" s="3"/>
      <c r="E63" s="3"/>
      <c r="F63" s="3"/>
      <c r="G63" s="96" t="s">
        <v>75</v>
      </c>
      <c r="H63" s="3"/>
      <c r="I63" s="3"/>
      <c r="J63" s="3"/>
      <c r="K63" s="3"/>
      <c r="L63" s="3"/>
    </row>
    <row r="64" spans="1:13" ht="21" x14ac:dyDescent="0.35">
      <c r="B64" s="49" t="s">
        <v>43</v>
      </c>
      <c r="C64" s="50"/>
      <c r="D64" s="47"/>
      <c r="E64" s="48"/>
      <c r="F64" s="30"/>
      <c r="G64" s="30"/>
      <c r="H64" s="3"/>
      <c r="I64" s="3"/>
      <c r="J64" s="3"/>
      <c r="K64" s="3"/>
      <c r="L64" s="3"/>
    </row>
    <row r="65" spans="2:12" ht="21" x14ac:dyDescent="0.35">
      <c r="B65" s="30" t="s">
        <v>44</v>
      </c>
      <c r="C65" s="30"/>
      <c r="D65" s="30"/>
      <c r="E65" s="30"/>
      <c r="F65" s="30"/>
      <c r="G65" s="30"/>
      <c r="H65" s="3"/>
      <c r="I65" s="3"/>
      <c r="J65" s="3"/>
      <c r="K65" s="3"/>
      <c r="L65" s="3"/>
    </row>
    <row r="70" spans="2:12" ht="39.75" customHeight="1" x14ac:dyDescent="0.25"/>
  </sheetData>
  <mergeCells count="19">
    <mergeCell ref="C60:E60"/>
    <mergeCell ref="C61:E61"/>
    <mergeCell ref="C62:E62"/>
    <mergeCell ref="G43:I43"/>
    <mergeCell ref="G44:I44"/>
    <mergeCell ref="G45:I45"/>
    <mergeCell ref="G46:I46"/>
    <mergeCell ref="G47:I47"/>
    <mergeCell ref="G48:I48"/>
    <mergeCell ref="G50:K50"/>
    <mergeCell ref="G49:I49"/>
    <mergeCell ref="J2:K2"/>
    <mergeCell ref="J3:K3"/>
    <mergeCell ref="C57:E57"/>
    <mergeCell ref="C58:E58"/>
    <mergeCell ref="C59:E59"/>
    <mergeCell ref="E36:F36"/>
    <mergeCell ref="G38:I38"/>
    <mergeCell ref="G39:I39"/>
  </mergeCells>
  <pageMargins left="0.7" right="0.7" top="0.75" bottom="0.75" header="0.3" footer="0.3"/>
  <pageSetup paperSize="9" scale="50" orientation="portrait" r:id="rId1"/>
  <drawing r:id="rId2"/>
  <legacyDrawing r:id="rId3"/>
  <oleObjects>
    <mc:AlternateContent xmlns:mc="http://schemas.openxmlformats.org/markup-compatibility/2006">
      <mc:Choice Requires="x14">
        <oleObject progId="CorelPHOTOPAINT.Image.16" shapeId="1062" r:id="rId4">
          <objectPr defaultSize="0" autoPict="0" r:id="rId5">
            <anchor moveWithCells="1">
              <from>
                <xdr:col>1</xdr:col>
                <xdr:colOff>9525</xdr:colOff>
                <xdr:row>0</xdr:row>
                <xdr:rowOff>9525</xdr:rowOff>
              </from>
              <to>
                <xdr:col>12</xdr:col>
                <xdr:colOff>247650</xdr:colOff>
                <xdr:row>0</xdr:row>
                <xdr:rowOff>1457325</xdr:rowOff>
              </to>
            </anchor>
          </objectPr>
        </oleObject>
      </mc:Choice>
      <mc:Fallback>
        <oleObject progId="CorelPHOTOPAINT.Image.16" shapeId="1062" r:id="rId4"/>
      </mc:Fallback>
    </mc:AlternateContent>
    <mc:AlternateContent xmlns:mc="http://schemas.openxmlformats.org/markup-compatibility/2006">
      <mc:Choice Requires="x14">
        <oleObject progId="CorelDraw.Graphic.16" shapeId="1064" r:id="rId6">
          <objectPr defaultSize="0" autoPict="0" r:id="rId7">
            <anchor moveWithCells="1">
              <from>
                <xdr:col>1</xdr:col>
                <xdr:colOff>95250</xdr:colOff>
                <xdr:row>36</xdr:row>
                <xdr:rowOff>47625</xdr:rowOff>
              </from>
              <to>
                <xdr:col>1</xdr:col>
                <xdr:colOff>1800225</xdr:colOff>
                <xdr:row>37</xdr:row>
                <xdr:rowOff>200025</xdr:rowOff>
              </to>
            </anchor>
          </objectPr>
        </oleObject>
      </mc:Choice>
      <mc:Fallback>
        <oleObject progId="CorelDraw.Graphic.16" shapeId="1064" r:id="rId6"/>
      </mc:Fallback>
    </mc:AlternateContent>
    <mc:AlternateContent xmlns:mc="http://schemas.openxmlformats.org/markup-compatibility/2006">
      <mc:Choice Requires="x14">
        <oleObject progId="CorelDraw.Graphic.16" shapeId="1065" r:id="rId8">
          <objectPr defaultSize="0" autoPict="0" r:id="rId9">
            <anchor moveWithCells="1">
              <from>
                <xdr:col>9</xdr:col>
                <xdr:colOff>419100</xdr:colOff>
                <xdr:row>32</xdr:row>
                <xdr:rowOff>200025</xdr:rowOff>
              </from>
              <to>
                <xdr:col>11</xdr:col>
                <xdr:colOff>533400</xdr:colOff>
                <xdr:row>34</xdr:row>
                <xdr:rowOff>123825</xdr:rowOff>
              </to>
            </anchor>
          </objectPr>
        </oleObject>
      </mc:Choice>
      <mc:Fallback>
        <oleObject progId="CorelDraw.Graphic.16" shapeId="1065" r:id="rId8"/>
      </mc:Fallback>
    </mc:AlternateContent>
    <mc:AlternateContent xmlns:mc="http://schemas.openxmlformats.org/markup-compatibility/2006">
      <mc:Choice Requires="x14">
        <oleObject progId="CorelDraw.Graphic.16" shapeId="1066" r:id="rId10">
          <objectPr defaultSize="0" autoPict="0" r:id="rId11">
            <anchor moveWithCells="1">
              <from>
                <xdr:col>6</xdr:col>
                <xdr:colOff>76200</xdr:colOff>
                <xdr:row>40</xdr:row>
                <xdr:rowOff>114300</xdr:rowOff>
              </from>
              <to>
                <xdr:col>7</xdr:col>
                <xdr:colOff>76200</xdr:colOff>
                <xdr:row>41</xdr:row>
                <xdr:rowOff>171450</xdr:rowOff>
              </to>
            </anchor>
          </objectPr>
        </oleObject>
      </mc:Choice>
      <mc:Fallback>
        <oleObject progId="CorelDraw.Graphic.16" shapeId="1066" r:id="rId10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Sheet1!Afdrukbereik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Gert Weerheim</dc:creator>
  <cp:lastModifiedBy>Gert Weerheim</cp:lastModifiedBy>
  <cp:lastPrinted>2019-10-30T19:43:11Z</cp:lastPrinted>
  <dcterms:created xsi:type="dcterms:W3CDTF">2019-10-01T10:16:31Z</dcterms:created>
  <dcterms:modified xsi:type="dcterms:W3CDTF">2024-04-05T09:33:09Z</dcterms:modified>
</cp:coreProperties>
</file>